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80" windowHeight="7305" activeTab="0"/>
  </bookViews>
  <sheets>
    <sheet name="GTA - Electronic" sheetId="1" r:id="rId1"/>
  </sheets>
  <definedNames>
    <definedName name="_xlnm.Print_Area" localSheetId="0">'GTA - Electronic'!$A$1:$H$45</definedName>
  </definedNames>
  <calcPr fullCalcOnLoad="1"/>
</workbook>
</file>

<file path=xl/sharedStrings.xml><?xml version="1.0" encoding="utf-8"?>
<sst xmlns="http://schemas.openxmlformats.org/spreadsheetml/2006/main" count="61" uniqueCount="45">
  <si>
    <t>Step 1 - What is the obstacle intent?</t>
  </si>
  <si>
    <t>Target</t>
  </si>
  <si>
    <t>Effect</t>
  </si>
  <si>
    <t>Location</t>
  </si>
  <si>
    <t>Disrupt</t>
  </si>
  <si>
    <t>Fix</t>
  </si>
  <si>
    <t>Turn</t>
  </si>
  <si>
    <t>Block</t>
  </si>
  <si>
    <t>Frontage</t>
  </si>
  <si>
    <t>Depth</t>
  </si>
  <si>
    <t>RF</t>
  </si>
  <si>
    <t>AA Width</t>
  </si>
  <si>
    <t>LOE</t>
  </si>
  <si>
    <t>Time Distance Analysis</t>
  </si>
  <si>
    <t>Total PH</t>
  </si>
  <si>
    <t>Real Hrs</t>
  </si>
  <si>
    <t>Total FW</t>
  </si>
  <si>
    <t>Total TW</t>
  </si>
  <si>
    <t>TT</t>
  </si>
  <si>
    <t>Rate</t>
  </si>
  <si>
    <t>Resources Required</t>
  </si>
  <si>
    <t>E+A+T</t>
  </si>
  <si>
    <t>Time (Minutes)</t>
  </si>
  <si>
    <t>Minutes per Hour</t>
  </si>
  <si>
    <t>Type required input into green blocks!</t>
  </si>
  <si>
    <r>
      <t xml:space="preserve">Emplacement Time </t>
    </r>
    <r>
      <rPr>
        <b/>
        <sz val="10"/>
        <rFont val="Arial"/>
        <family val="2"/>
      </rPr>
      <t>(E)</t>
    </r>
  </si>
  <si>
    <r>
      <t xml:space="preserve">Arm Time </t>
    </r>
    <r>
      <rPr>
        <b/>
        <sz val="10"/>
        <rFont val="Arial"/>
        <family val="2"/>
      </rPr>
      <t>(A)</t>
    </r>
  </si>
  <si>
    <r>
      <t xml:space="preserve">Travel Time </t>
    </r>
    <r>
      <rPr>
        <b/>
        <sz val="10"/>
        <rFont val="Arial"/>
        <family val="2"/>
      </rPr>
      <t>(T)</t>
    </r>
  </si>
  <si>
    <r>
      <t xml:space="preserve">Total Time Required </t>
    </r>
    <r>
      <rPr>
        <b/>
        <sz val="10"/>
        <rFont val="Arial"/>
        <family val="2"/>
      </rPr>
      <t>(TT)</t>
    </r>
  </si>
  <si>
    <r>
      <t xml:space="preserve">Rate of Enemy Travel </t>
    </r>
    <r>
      <rPr>
        <b/>
        <sz val="10"/>
        <rFont val="Arial"/>
        <family val="2"/>
      </rPr>
      <t>(R)</t>
    </r>
    <r>
      <rPr>
        <sz val="10"/>
        <rFont val="Arial"/>
        <family val="0"/>
      </rPr>
      <t xml:space="preserve"> </t>
    </r>
  </si>
  <si>
    <t>No. of Minefields</t>
  </si>
  <si>
    <t>Note: Always round up the number of minefields</t>
  </si>
  <si>
    <r>
      <t>Full-Width (FW)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Mines</t>
    </r>
  </si>
  <si>
    <r>
      <t xml:space="preserve">Command and Control Time </t>
    </r>
    <r>
      <rPr>
        <b/>
        <sz val="10"/>
        <rFont val="Arial"/>
        <family val="2"/>
      </rPr>
      <t>(C)</t>
    </r>
    <r>
      <rPr>
        <sz val="10"/>
        <rFont val="Arial"/>
        <family val="0"/>
      </rPr>
      <t xml:space="preserve"> </t>
    </r>
  </si>
  <si>
    <t>Track-Width (TW) Mines</t>
  </si>
  <si>
    <t>Step 5 - Determine the time and distance requirements R&gt;E+A+C+T</t>
  </si>
  <si>
    <t>(E+A+T) x R/60 = minimum distance from the TAI to the decision point (DP)</t>
  </si>
  <si>
    <t>Distance (km)</t>
  </si>
  <si>
    <t>Distance / (R/60) = minimum time from the TAI to the NAI</t>
  </si>
  <si>
    <t>TT  x R/60 = minimum distance from the target area of interest (TAI)  to the named area of interest (NAI)</t>
  </si>
  <si>
    <t>Step 2 - What is the width (in meters) of the area of approach (AA)?</t>
  </si>
  <si>
    <t>Step 3 - Resource factor (RF) x AA = desired linear obstacle effect (LOE)</t>
  </si>
  <si>
    <r>
      <t xml:space="preserve">Time </t>
    </r>
    <r>
      <rPr>
        <sz val="10"/>
        <rFont val="Arial"/>
        <family val="2"/>
      </rPr>
      <t>Platoon Hours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(PH)</t>
    </r>
  </si>
  <si>
    <t>Step 4 - LOE/minefield dimensions = number of minefields required</t>
  </si>
  <si>
    <t>GTA 05-11-015 Standard-/Situational-Obstacle Job Aid (April 2002)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</si>
</sst>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3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3" borderId="6" xfId="0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1.421875" style="0" customWidth="1"/>
    <col min="2" max="2" width="11.421875" style="0" customWidth="1"/>
    <col min="3" max="3" width="14.7109375" style="0" customWidth="1"/>
    <col min="4" max="4" width="13.57421875" style="0" customWidth="1"/>
    <col min="6" max="6" width="12.140625" style="0" customWidth="1"/>
  </cols>
  <sheetData>
    <row r="1" spans="1:8" ht="15.75">
      <c r="A1" s="45" t="s">
        <v>44</v>
      </c>
      <c r="B1" s="46"/>
      <c r="C1" s="46"/>
      <c r="D1" s="46"/>
      <c r="E1" s="46"/>
      <c r="F1" s="46"/>
      <c r="G1" s="46"/>
      <c r="H1" s="47"/>
    </row>
    <row r="2" spans="1:8" ht="12.75">
      <c r="A2" s="39" t="s">
        <v>24</v>
      </c>
      <c r="B2" s="40"/>
      <c r="C2" s="40"/>
      <c r="D2" s="41"/>
      <c r="E2" s="3"/>
      <c r="F2" s="3"/>
      <c r="G2" s="3"/>
      <c r="H2" s="6"/>
    </row>
    <row r="3" spans="1:8" ht="12.75">
      <c r="A3" s="52" t="s">
        <v>0</v>
      </c>
      <c r="B3" s="53"/>
      <c r="C3" s="53"/>
      <c r="D3" s="53"/>
      <c r="E3" s="53"/>
      <c r="F3" s="53"/>
      <c r="G3" s="53"/>
      <c r="H3" s="54"/>
    </row>
    <row r="4" spans="1:8" ht="12.75">
      <c r="A4" s="24" t="s">
        <v>1</v>
      </c>
      <c r="B4" s="48"/>
      <c r="C4" s="48"/>
      <c r="D4" s="23"/>
      <c r="E4" s="23"/>
      <c r="F4" s="23"/>
      <c r="G4" s="23"/>
      <c r="H4" s="6"/>
    </row>
    <row r="5" spans="1:8" ht="12.75">
      <c r="A5" s="24" t="s">
        <v>2</v>
      </c>
      <c r="B5" s="48"/>
      <c r="C5" s="48"/>
      <c r="D5" s="23"/>
      <c r="E5" s="23"/>
      <c r="F5" s="23"/>
      <c r="G5" s="23"/>
      <c r="H5" s="6"/>
    </row>
    <row r="6" spans="1:8" ht="12.75">
      <c r="A6" s="24" t="s">
        <v>3</v>
      </c>
      <c r="B6" s="48"/>
      <c r="C6" s="48"/>
      <c r="D6" s="23"/>
      <c r="E6" s="23"/>
      <c r="F6" s="23"/>
      <c r="G6" s="23"/>
      <c r="H6" s="6"/>
    </row>
    <row r="7" spans="1:8" ht="12.75">
      <c r="A7" s="52" t="s">
        <v>40</v>
      </c>
      <c r="B7" s="53"/>
      <c r="C7" s="53"/>
      <c r="D7" s="53"/>
      <c r="E7" s="53"/>
      <c r="F7" s="53"/>
      <c r="G7" s="53"/>
      <c r="H7" s="54"/>
    </row>
    <row r="8" spans="1:8" ht="12.75">
      <c r="A8" s="24" t="s">
        <v>11</v>
      </c>
      <c r="B8" s="49"/>
      <c r="C8" s="49"/>
      <c r="D8" s="23"/>
      <c r="E8" s="23"/>
      <c r="F8" s="23"/>
      <c r="G8" s="23"/>
      <c r="H8" s="6"/>
    </row>
    <row r="9" spans="1:8" ht="12.75">
      <c r="A9" s="52" t="s">
        <v>41</v>
      </c>
      <c r="B9" s="53"/>
      <c r="C9" s="53"/>
      <c r="D9" s="53"/>
      <c r="E9" s="53"/>
      <c r="F9" s="53"/>
      <c r="G9" s="53"/>
      <c r="H9" s="54"/>
    </row>
    <row r="10" spans="1:8" ht="12.75">
      <c r="A10" s="24"/>
      <c r="B10" s="2" t="s">
        <v>4</v>
      </c>
      <c r="C10" s="2" t="s">
        <v>5</v>
      </c>
      <c r="D10" s="2" t="s">
        <v>6</v>
      </c>
      <c r="E10" s="2" t="s">
        <v>7</v>
      </c>
      <c r="F10" s="23"/>
      <c r="G10" s="23"/>
      <c r="H10" s="6"/>
    </row>
    <row r="11" spans="1:8" ht="12.75">
      <c r="A11" s="25" t="s">
        <v>10</v>
      </c>
      <c r="B11" s="2">
        <v>0.5</v>
      </c>
      <c r="C11" s="2">
        <v>1</v>
      </c>
      <c r="D11" s="2">
        <v>1.2</v>
      </c>
      <c r="E11" s="2">
        <v>2.4</v>
      </c>
      <c r="F11" s="23"/>
      <c r="G11" s="23"/>
      <c r="H11" s="6"/>
    </row>
    <row r="12" spans="1:8" ht="12.75">
      <c r="A12" s="24" t="s">
        <v>11</v>
      </c>
      <c r="B12" s="9">
        <f>B8</f>
        <v>0</v>
      </c>
      <c r="C12" s="9">
        <f>B8</f>
        <v>0</v>
      </c>
      <c r="D12" s="9">
        <f>B8</f>
        <v>0</v>
      </c>
      <c r="E12" s="9">
        <f>B8</f>
        <v>0</v>
      </c>
      <c r="F12" s="23"/>
      <c r="G12" s="23"/>
      <c r="H12" s="6"/>
    </row>
    <row r="13" spans="1:8" ht="13.5" customHeight="1">
      <c r="A13" s="25" t="s">
        <v>12</v>
      </c>
      <c r="B13" s="9">
        <f>B11*B12</f>
        <v>0</v>
      </c>
      <c r="C13" s="9">
        <f>C11*C12</f>
        <v>0</v>
      </c>
      <c r="D13" s="9">
        <f>D11*D12</f>
        <v>0</v>
      </c>
      <c r="E13" s="9">
        <f>E11*E12</f>
        <v>0</v>
      </c>
      <c r="F13" s="23"/>
      <c r="G13" s="23"/>
      <c r="H13" s="6"/>
    </row>
    <row r="14" spans="1:8" ht="12.75">
      <c r="A14" s="52" t="s">
        <v>43</v>
      </c>
      <c r="B14" s="53"/>
      <c r="C14" s="53"/>
      <c r="D14" s="53"/>
      <c r="E14" s="53"/>
      <c r="F14" s="53"/>
      <c r="G14" s="53"/>
      <c r="H14" s="54"/>
    </row>
    <row r="15" spans="1:8" ht="12.75">
      <c r="A15" s="24"/>
      <c r="B15" s="2" t="s">
        <v>4</v>
      </c>
      <c r="C15" s="2" t="s">
        <v>5</v>
      </c>
      <c r="D15" s="2" t="s">
        <v>6</v>
      </c>
      <c r="E15" s="2" t="s">
        <v>7</v>
      </c>
      <c r="F15" s="23"/>
      <c r="G15" s="23"/>
      <c r="H15" s="6"/>
    </row>
    <row r="16" spans="1:8" ht="12.75">
      <c r="A16" s="24" t="s">
        <v>8</v>
      </c>
      <c r="B16" s="2">
        <v>250</v>
      </c>
      <c r="C16" s="2">
        <v>250</v>
      </c>
      <c r="D16" s="2">
        <v>500</v>
      </c>
      <c r="E16" s="2">
        <v>500</v>
      </c>
      <c r="F16" s="23"/>
      <c r="G16" s="23"/>
      <c r="H16" s="6"/>
    </row>
    <row r="17" spans="1:8" ht="12.75">
      <c r="A17" s="24" t="s">
        <v>9</v>
      </c>
      <c r="B17" s="2">
        <v>100</v>
      </c>
      <c r="C17" s="2">
        <v>120</v>
      </c>
      <c r="D17" s="2">
        <v>300</v>
      </c>
      <c r="E17" s="2">
        <v>320</v>
      </c>
      <c r="F17" s="23"/>
      <c r="G17" s="23"/>
      <c r="H17" s="6"/>
    </row>
    <row r="18" spans="1:8" ht="12.75">
      <c r="A18" s="24" t="s">
        <v>12</v>
      </c>
      <c r="B18" s="9">
        <f>B13</f>
        <v>0</v>
      </c>
      <c r="C18" s="9">
        <f>C13</f>
        <v>0</v>
      </c>
      <c r="D18" s="9">
        <f>D13</f>
        <v>0</v>
      </c>
      <c r="E18" s="9">
        <f>E13</f>
        <v>0</v>
      </c>
      <c r="F18" s="23"/>
      <c r="G18" s="23"/>
      <c r="H18" s="6"/>
    </row>
    <row r="19" spans="1:8" ht="12.75">
      <c r="A19" s="24" t="s">
        <v>30</v>
      </c>
      <c r="B19" s="9">
        <f>ROUNDUP(B18/B16,0)</f>
        <v>0</v>
      </c>
      <c r="C19" s="9">
        <f>ROUNDUP(C18/C16,0)</f>
        <v>0</v>
      </c>
      <c r="D19" s="9">
        <f>ROUNDUP(D18/D16,0)</f>
        <v>0</v>
      </c>
      <c r="E19" s="9">
        <f>ROUNDUP(E18/E16,0)</f>
        <v>0</v>
      </c>
      <c r="F19" s="23"/>
      <c r="G19" s="23"/>
      <c r="H19" s="6"/>
    </row>
    <row r="20" spans="1:8" ht="12.75">
      <c r="A20" s="60" t="s">
        <v>31</v>
      </c>
      <c r="B20" s="61"/>
      <c r="C20" s="61"/>
      <c r="D20" s="61"/>
      <c r="E20" s="61"/>
      <c r="F20" s="23"/>
      <c r="G20" s="23"/>
      <c r="H20" s="6"/>
    </row>
    <row r="21" spans="1:8" ht="12.75" customHeight="1">
      <c r="A21" s="26" t="s">
        <v>42</v>
      </c>
      <c r="B21" s="2">
        <v>1.5</v>
      </c>
      <c r="C21" s="2">
        <v>1.5</v>
      </c>
      <c r="D21" s="2">
        <v>3.5</v>
      </c>
      <c r="E21" s="2">
        <v>5</v>
      </c>
      <c r="F21" s="23"/>
      <c r="G21" s="23"/>
      <c r="H21" s="6"/>
    </row>
    <row r="22" spans="1:8" ht="12.75">
      <c r="A22" s="24" t="s">
        <v>14</v>
      </c>
      <c r="B22" s="9">
        <f>B19*B21</f>
        <v>0</v>
      </c>
      <c r="C22" s="9">
        <f>C19*C21</f>
        <v>0</v>
      </c>
      <c r="D22" s="9">
        <f>D19*D21</f>
        <v>0</v>
      </c>
      <c r="E22" s="9">
        <f>E19*E21</f>
        <v>0</v>
      </c>
      <c r="F22" s="23"/>
      <c r="G22" s="23"/>
      <c r="H22" s="6"/>
    </row>
    <row r="23" spans="1:8" ht="12.75">
      <c r="A23" s="24" t="s">
        <v>15</v>
      </c>
      <c r="B23" s="9">
        <f>B22*2.4</f>
        <v>0</v>
      </c>
      <c r="C23" s="9">
        <f>C22*2.4</f>
        <v>0</v>
      </c>
      <c r="D23" s="9">
        <f>D22*2.4</f>
        <v>0</v>
      </c>
      <c r="E23" s="9">
        <f>E22*2.4</f>
        <v>0</v>
      </c>
      <c r="F23" s="23"/>
      <c r="G23" s="23"/>
      <c r="H23" s="6"/>
    </row>
    <row r="24" spans="1:8" s="17" customFormat="1" ht="12.75">
      <c r="A24" s="55" t="s">
        <v>20</v>
      </c>
      <c r="B24" s="36"/>
      <c r="C24" s="27"/>
      <c r="D24" s="27"/>
      <c r="E24" s="27"/>
      <c r="F24" s="27"/>
      <c r="G24" s="27"/>
      <c r="H24" s="28"/>
    </row>
    <row r="25" spans="1:8" ht="12.75">
      <c r="A25" s="29"/>
      <c r="B25" s="2" t="s">
        <v>4</v>
      </c>
      <c r="C25" s="2" t="s">
        <v>5</v>
      </c>
      <c r="D25" s="2" t="s">
        <v>6</v>
      </c>
      <c r="E25" s="2" t="s">
        <v>7</v>
      </c>
      <c r="F25" s="3"/>
      <c r="G25" s="3"/>
      <c r="H25" s="30"/>
    </row>
    <row r="26" spans="1:8" ht="12.75">
      <c r="A26" s="31" t="s">
        <v>32</v>
      </c>
      <c r="B26" s="2">
        <v>42</v>
      </c>
      <c r="C26" s="2">
        <v>63</v>
      </c>
      <c r="D26" s="2">
        <v>336</v>
      </c>
      <c r="E26" s="2">
        <v>378</v>
      </c>
      <c r="F26" s="23"/>
      <c r="G26" s="23"/>
      <c r="H26" s="6"/>
    </row>
    <row r="27" spans="1:8" ht="12.75">
      <c r="A27" s="31" t="s">
        <v>34</v>
      </c>
      <c r="B27" s="2">
        <v>84</v>
      </c>
      <c r="C27" s="2">
        <v>84</v>
      </c>
      <c r="D27" s="2">
        <v>168</v>
      </c>
      <c r="E27" s="2">
        <v>168</v>
      </c>
      <c r="F27" s="23"/>
      <c r="G27" s="23"/>
      <c r="H27" s="6"/>
    </row>
    <row r="28" spans="1:8" ht="12.75">
      <c r="A28" s="24" t="s">
        <v>16</v>
      </c>
      <c r="B28" s="9">
        <f>B26*B19</f>
        <v>0</v>
      </c>
      <c r="C28" s="9">
        <f>C26*C19</f>
        <v>0</v>
      </c>
      <c r="D28" s="9">
        <f>D26*D19</f>
        <v>0</v>
      </c>
      <c r="E28" s="9">
        <f>E26*E19</f>
        <v>0</v>
      </c>
      <c r="F28" s="23"/>
      <c r="G28" s="23"/>
      <c r="H28" s="6"/>
    </row>
    <row r="29" spans="1:8" ht="12.75">
      <c r="A29" s="24" t="s">
        <v>17</v>
      </c>
      <c r="B29" s="9">
        <f>B27*B19</f>
        <v>0</v>
      </c>
      <c r="C29" s="9">
        <f>C27*C19</f>
        <v>0</v>
      </c>
      <c r="D29" s="9">
        <f>D27*D19</f>
        <v>0</v>
      </c>
      <c r="E29" s="9">
        <f>E27*E19</f>
        <v>0</v>
      </c>
      <c r="F29" s="23"/>
      <c r="G29" s="23"/>
      <c r="H29" s="6"/>
    </row>
    <row r="30" spans="1:8" ht="12.75">
      <c r="A30" s="42" t="s">
        <v>13</v>
      </c>
      <c r="B30" s="43"/>
      <c r="C30" s="43"/>
      <c r="D30" s="43"/>
      <c r="E30" s="43"/>
      <c r="F30" s="43"/>
      <c r="G30" s="43"/>
      <c r="H30" s="44"/>
    </row>
    <row r="31" spans="1:8" ht="12.75">
      <c r="A31" s="52" t="s">
        <v>35</v>
      </c>
      <c r="B31" s="53"/>
      <c r="C31" s="53"/>
      <c r="D31" s="53"/>
      <c r="E31" s="53"/>
      <c r="F31" s="53"/>
      <c r="G31" s="53"/>
      <c r="H31" s="54"/>
    </row>
    <row r="32" spans="1:8" ht="12.75">
      <c r="A32" s="50" t="s">
        <v>25</v>
      </c>
      <c r="B32" s="51"/>
      <c r="C32" s="35">
        <v>0</v>
      </c>
      <c r="D32" s="23"/>
      <c r="E32" s="51" t="s">
        <v>29</v>
      </c>
      <c r="F32" s="56"/>
      <c r="G32" s="35">
        <v>0</v>
      </c>
      <c r="H32" s="6"/>
    </row>
    <row r="33" spans="1:8" ht="12.75">
      <c r="A33" s="50" t="s">
        <v>26</v>
      </c>
      <c r="B33" s="51"/>
      <c r="C33" s="35">
        <v>0</v>
      </c>
      <c r="D33" s="23"/>
      <c r="E33" s="3"/>
      <c r="F33" s="32"/>
      <c r="G33" s="23"/>
      <c r="H33" s="6"/>
    </row>
    <row r="34" spans="1:8" ht="12.75">
      <c r="A34" s="50" t="s">
        <v>33</v>
      </c>
      <c r="B34" s="51"/>
      <c r="C34" s="35">
        <v>0</v>
      </c>
      <c r="D34" s="23"/>
      <c r="E34" s="23"/>
      <c r="F34" s="33"/>
      <c r="G34" s="33"/>
      <c r="H34" s="34"/>
    </row>
    <row r="35" spans="1:8" ht="12.75">
      <c r="A35" s="50" t="s">
        <v>27</v>
      </c>
      <c r="B35" s="51"/>
      <c r="C35" s="35">
        <v>0</v>
      </c>
      <c r="D35" s="23"/>
      <c r="E35" s="23"/>
      <c r="F35" s="23"/>
      <c r="G35" s="23"/>
      <c r="H35" s="6"/>
    </row>
    <row r="36" spans="1:8" ht="12.75">
      <c r="A36" s="37" t="s">
        <v>28</v>
      </c>
      <c r="B36" s="38"/>
      <c r="C36" s="9">
        <f>C32+C33+C34+C35</f>
        <v>0</v>
      </c>
      <c r="D36" s="23"/>
      <c r="E36" s="23"/>
      <c r="F36" s="23"/>
      <c r="G36" s="23"/>
      <c r="H36" s="6"/>
    </row>
    <row r="37" spans="1:8" ht="12.75" customHeight="1">
      <c r="A37" s="57" t="s">
        <v>39</v>
      </c>
      <c r="B37" s="58"/>
      <c r="C37" s="58"/>
      <c r="D37" s="58"/>
      <c r="E37" s="58"/>
      <c r="F37" s="58"/>
      <c r="G37" s="58"/>
      <c r="H37" s="59"/>
    </row>
    <row r="38" spans="1:8" ht="12.75">
      <c r="A38" s="1" t="s">
        <v>18</v>
      </c>
      <c r="B38" s="2" t="s">
        <v>19</v>
      </c>
      <c r="C38" s="12" t="s">
        <v>23</v>
      </c>
      <c r="D38" s="12" t="s">
        <v>37</v>
      </c>
      <c r="E38" s="3"/>
      <c r="F38" s="3"/>
      <c r="G38" s="3"/>
      <c r="H38" s="6"/>
    </row>
    <row r="39" spans="1:8" ht="12.75">
      <c r="A39" s="13">
        <f>C36</f>
        <v>0</v>
      </c>
      <c r="B39" s="9">
        <f>G32</f>
        <v>0</v>
      </c>
      <c r="C39" s="10">
        <v>60</v>
      </c>
      <c r="D39" s="9">
        <f>A39*(B39/C39)</f>
        <v>0</v>
      </c>
      <c r="E39" s="3"/>
      <c r="F39" s="3"/>
      <c r="G39" s="3"/>
      <c r="H39" s="6"/>
    </row>
    <row r="40" spans="1:8" ht="12.75">
      <c r="A40" s="52" t="s">
        <v>36</v>
      </c>
      <c r="B40" s="53"/>
      <c r="C40" s="53"/>
      <c r="D40" s="53"/>
      <c r="E40" s="53"/>
      <c r="F40" s="53"/>
      <c r="G40" s="53"/>
      <c r="H40" s="54"/>
    </row>
    <row r="41" spans="1:8" ht="12.75">
      <c r="A41" s="11" t="s">
        <v>21</v>
      </c>
      <c r="B41" s="10" t="s">
        <v>19</v>
      </c>
      <c r="C41" s="12" t="s">
        <v>23</v>
      </c>
      <c r="D41" s="12" t="s">
        <v>37</v>
      </c>
      <c r="E41" s="8"/>
      <c r="F41" s="8"/>
      <c r="G41" s="5"/>
      <c r="H41" s="6"/>
    </row>
    <row r="42" spans="1:8" ht="12.75">
      <c r="A42" s="13">
        <f>C32+C33+C35</f>
        <v>0</v>
      </c>
      <c r="B42" s="9">
        <f>G32</f>
        <v>0</v>
      </c>
      <c r="C42" s="10">
        <v>60</v>
      </c>
      <c r="D42" s="9">
        <f>A42*(B42/C42)</f>
        <v>0</v>
      </c>
      <c r="E42" s="3"/>
      <c r="F42" s="3"/>
      <c r="G42" s="3"/>
      <c r="H42" s="6"/>
    </row>
    <row r="43" spans="1:8" ht="12.75">
      <c r="A43" s="18" t="s">
        <v>38</v>
      </c>
      <c r="B43" s="19"/>
      <c r="C43" s="19"/>
      <c r="D43" s="19"/>
      <c r="E43" s="19"/>
      <c r="F43" s="19"/>
      <c r="G43" s="20"/>
      <c r="H43" s="21"/>
    </row>
    <row r="44" spans="1:8" ht="12.75">
      <c r="A44" s="16" t="s">
        <v>37</v>
      </c>
      <c r="B44" s="2" t="s">
        <v>19</v>
      </c>
      <c r="C44" s="12" t="s">
        <v>23</v>
      </c>
      <c r="D44" s="12" t="s">
        <v>22</v>
      </c>
      <c r="E44" s="3"/>
      <c r="F44" s="3"/>
      <c r="G44" s="3"/>
      <c r="H44" s="6"/>
    </row>
    <row r="45" spans="1:8" ht="13.5" thickBot="1">
      <c r="A45" s="14">
        <f>D39</f>
        <v>0</v>
      </c>
      <c r="B45" s="15">
        <f>G32</f>
        <v>0</v>
      </c>
      <c r="C45" s="22">
        <v>60</v>
      </c>
      <c r="D45" s="15">
        <f>IF(OR(A45=0,B45=0,C45=0),0,A45/(B45/C45))</f>
        <v>0</v>
      </c>
      <c r="E45" s="4"/>
      <c r="F45" s="4"/>
      <c r="G45" s="4"/>
      <c r="H45" s="7"/>
    </row>
  </sheetData>
  <mergeCells count="22">
    <mergeCell ref="A40:H40"/>
    <mergeCell ref="A31:H31"/>
    <mergeCell ref="A14:H14"/>
    <mergeCell ref="A9:H9"/>
    <mergeCell ref="A36:B36"/>
    <mergeCell ref="A32:B32"/>
    <mergeCell ref="E32:F32"/>
    <mergeCell ref="A37:H37"/>
    <mergeCell ref="A33:B33"/>
    <mergeCell ref="A20:E20"/>
    <mergeCell ref="A35:B35"/>
    <mergeCell ref="A34:B34"/>
    <mergeCell ref="A7:H7"/>
    <mergeCell ref="A3:H3"/>
    <mergeCell ref="A24:B24"/>
    <mergeCell ref="A2:D2"/>
    <mergeCell ref="A30:H30"/>
    <mergeCell ref="A1:H1"/>
    <mergeCell ref="B4:C4"/>
    <mergeCell ref="B5:C5"/>
    <mergeCell ref="B6:C6"/>
    <mergeCell ref="B8:C8"/>
  </mergeCells>
  <printOptions gridLines="1" horizontalCentered="1"/>
  <pageMargins left="0.25" right="0.2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Clarkej</dc:creator>
  <cp:keywords/>
  <dc:description/>
  <cp:lastModifiedBy>George Conway</cp:lastModifiedBy>
  <cp:lastPrinted>2002-04-11T15:27:54Z</cp:lastPrinted>
  <dcterms:created xsi:type="dcterms:W3CDTF">2001-10-30T15:07:50Z</dcterms:created>
  <dcterms:modified xsi:type="dcterms:W3CDTF">2002-04-29T15:11:45Z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